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2330"/>
  </bookViews>
  <sheets>
    <sheet name="drill pos" sheetId="1" r:id="rId1"/>
  </sheets>
  <definedNames>
    <definedName name="_xlnm.Print_Area" localSheetId="0">'drill pos'!$B$139:$X$193</definedName>
  </definedNames>
  <calcPr calcId="145621"/>
</workbook>
</file>

<file path=xl/calcChain.xml><?xml version="1.0" encoding="utf-8"?>
<calcChain xmlns="http://schemas.openxmlformats.org/spreadsheetml/2006/main">
  <c r="F168" i="1" l="1"/>
  <c r="Q167" i="1" l="1"/>
  <c r="Q166" i="1"/>
  <c r="F180" i="1" l="1"/>
  <c r="D180" i="1"/>
  <c r="F167" i="1"/>
  <c r="F164" i="1"/>
  <c r="F165" i="1" s="1"/>
  <c r="F170" i="1" s="1"/>
  <c r="F171" i="1" s="1"/>
  <c r="F173" i="1" s="1"/>
  <c r="J135" i="1" l="1"/>
  <c r="D154" i="1" s="1"/>
  <c r="J133" i="1"/>
  <c r="D151" i="1" s="1"/>
  <c r="J131" i="1"/>
  <c r="D156" i="1" s="1"/>
  <c r="J129" i="1"/>
  <c r="D153" i="1" s="1"/>
  <c r="J127" i="1"/>
  <c r="D155" i="1" s="1"/>
  <c r="J125" i="1"/>
  <c r="D152" i="1" s="1"/>
  <c r="J116" i="1"/>
  <c r="J110" i="1"/>
  <c r="J104" i="1"/>
  <c r="J98" i="1"/>
  <c r="J92" i="1"/>
  <c r="J86" i="1"/>
</calcChain>
</file>

<file path=xl/sharedStrings.xml><?xml version="1.0" encoding="utf-8"?>
<sst xmlns="http://schemas.openxmlformats.org/spreadsheetml/2006/main" count="436" uniqueCount="117">
  <si>
    <t>x</t>
  </si>
  <si>
    <t>y</t>
  </si>
  <si>
    <t>T2</t>
  </si>
  <si>
    <t>T3</t>
  </si>
  <si>
    <t>T0</t>
  </si>
  <si>
    <t>M30</t>
  </si>
  <si>
    <t>M48</t>
  </si>
  <si>
    <t>;DRILL file {KiCad (5.0.2)-1} date 2020-03-07 18:51:47</t>
  </si>
  <si>
    <t>;FORMAT={-:-/ absolute / metric / decimal}</t>
  </si>
  <si>
    <t>FMAT,2</t>
  </si>
  <si>
    <t>METRIC,TZ</t>
  </si>
  <si>
    <t>T1C0.400</t>
  </si>
  <si>
    <t>T2C1.250</t>
  </si>
  <si>
    <t>T3C1.300</t>
  </si>
  <si>
    <t>%</t>
  </si>
  <si>
    <t>G90</t>
  </si>
  <si>
    <t>G05</t>
  </si>
  <si>
    <t>T1</t>
  </si>
  <si>
    <t>X</t>
  </si>
  <si>
    <t>Y</t>
  </si>
  <si>
    <t>=</t>
  </si>
  <si>
    <t>LC2255</t>
  </si>
  <si>
    <t>Sw</t>
  </si>
  <si>
    <t>Pin</t>
  </si>
  <si>
    <t>Mtg Pin</t>
  </si>
  <si>
    <t>top left</t>
  </si>
  <si>
    <t>bot right</t>
  </si>
  <si>
    <t xml:space="preserve">5 com </t>
  </si>
  <si>
    <t>2 com</t>
  </si>
  <si>
    <t>C/L</t>
  </si>
  <si>
    <t xml:space="preserve">    Ref:  SMA_StepAttenDrillTemplateRev1.jpg</t>
  </si>
  <si>
    <t>SMA Jacks mount on "TOP" side</t>
  </si>
  <si>
    <t>Switches Mount on "BOTTOM" side</t>
  </si>
  <si>
    <t>SW6</t>
  </si>
  <si>
    <t>SW1</t>
  </si>
  <si>
    <t>Top Left Corner</t>
  </si>
  <si>
    <t>Bottom Left Corner</t>
  </si>
  <si>
    <t>Top Right Corner</t>
  </si>
  <si>
    <t>Top Left corner as designed</t>
  </si>
  <si>
    <t>J1 centerline</t>
  </si>
  <si>
    <t>J2 centerline</t>
  </si>
  <si>
    <t>SW 1 centerline</t>
  </si>
  <si>
    <t>SW 2 centerline</t>
  </si>
  <si>
    <t>SW 3 centerline</t>
  </si>
  <si>
    <t>SW 4 centerline</t>
  </si>
  <si>
    <t>SW 5 centerline</t>
  </si>
  <si>
    <t>SW 6 centerline</t>
  </si>
  <si>
    <t>na</t>
  </si>
  <si>
    <t>Note:  +Z reference 0 [zero] is top of PCB.  Negative #'s below PCB</t>
  </si>
  <si>
    <t>Z</t>
  </si>
  <si>
    <t>Top of PCB</t>
  </si>
  <si>
    <t>Bottom PCB</t>
  </si>
  <si>
    <t xml:space="preserve">Note:  </t>
  </si>
  <si>
    <t>Spacing between all SW center lines is 10mm</t>
  </si>
  <si>
    <t>mm</t>
  </si>
  <si>
    <t>x &amp; y na</t>
  </si>
  <si>
    <t>(110,-70)</t>
  </si>
  <si>
    <t>Bottom Right Corner</t>
  </si>
  <si>
    <t xml:space="preserve">         (190,-92)</t>
  </si>
  <si>
    <t xml:space="preserve">            (x,y)</t>
  </si>
  <si>
    <t>Ref:  StepAttenuatorSMA_v2r1-PTH.drl</t>
  </si>
  <si>
    <t>Modified Drill file to determine hole and mounting locations</t>
  </si>
  <si>
    <t>Plated through holes</t>
  </si>
  <si>
    <t>PTH</t>
  </si>
  <si>
    <t>Centerline of top cover</t>
  </si>
  <si>
    <t>Distance between top cover mounting holes</t>
  </si>
  <si>
    <t>Width of top cover</t>
  </si>
  <si>
    <t>Centerline of top cover relative to PCB</t>
  </si>
  <si>
    <t>13/64 =</t>
  </si>
  <si>
    <t>9/32 =</t>
  </si>
  <si>
    <t>PCB is 80 x 22 mm</t>
  </si>
  <si>
    <t>Spacing between J1 &amp;SW1 center lines 10.5mm</t>
  </si>
  <si>
    <t>Spacing between J2 &amp;SW6 center lines 9.5mm</t>
  </si>
  <si>
    <t>Spacing between J1 &amp; J2 center lines is 70mm</t>
  </si>
  <si>
    <t>in</t>
  </si>
  <si>
    <t>(0,0)</t>
  </si>
  <si>
    <t>(92.6,38.5)</t>
  </si>
  <si>
    <t>Center of plungers SW1,2,3,4,5,6 [5.50mm high]</t>
  </si>
  <si>
    <t>Center of J1 &amp; J2</t>
  </si>
  <si>
    <t>Top of J1 &amp; J2</t>
  </si>
  <si>
    <t>Width of PCB assy</t>
  </si>
  <si>
    <t>Top of SW1-6 [9.60mm high]</t>
  </si>
  <si>
    <t>Centerline of Assy</t>
  </si>
  <si>
    <t>Note:  Dimintions below are not referenced to the pcb assy</t>
  </si>
  <si>
    <t>(0,38.5)</t>
  </si>
  <si>
    <t>(92.6,0)</t>
  </si>
  <si>
    <t>Top Screw hole</t>
  </si>
  <si>
    <t>Cline for J1 &amp; 2</t>
  </si>
  <si>
    <t>Cl for Sw 1- 6</t>
  </si>
  <si>
    <t>Bottom Screw hole</t>
  </si>
  <si>
    <t>Bottom of Cover</t>
  </si>
  <si>
    <t>Top of Cover</t>
  </si>
  <si>
    <t>Cover Top Center line</t>
  </si>
  <si>
    <t>Cover Left side</t>
  </si>
  <si>
    <t>Left Screw hole</t>
  </si>
  <si>
    <t>SW1 CL</t>
  </si>
  <si>
    <t>SW2 CL</t>
  </si>
  <si>
    <t>SW3 CL</t>
  </si>
  <si>
    <t>SW4 CL</t>
  </si>
  <si>
    <t>SW5 CL</t>
  </si>
  <si>
    <t>SW6 CL</t>
  </si>
  <si>
    <t>Right Screw hole</t>
  </si>
  <si>
    <t>Cover Right side</t>
  </si>
  <si>
    <t>Top Cover Center Line</t>
  </si>
  <si>
    <t>(0,19.25)</t>
  </si>
  <si>
    <t xml:space="preserve">   &lt;--</t>
  </si>
  <si>
    <t>Note: PCB design origin (0,0) places the PCB outline and other locations as indicated below</t>
  </si>
  <si>
    <t xml:space="preserve">         Orientation of PCB relative to top cover</t>
  </si>
  <si>
    <t>Distance between Horizontal screw holes</t>
  </si>
  <si>
    <t>Distance between Vertical screw holes</t>
  </si>
  <si>
    <t>Left Z Axis positions [mm[</t>
  </si>
  <si>
    <t>(x,z)</t>
  </si>
  <si>
    <t>Bottom X Axis positions [mm]</t>
  </si>
  <si>
    <t>(46.3,0)</t>
  </si>
  <si>
    <t>Note:  Original jpg [ref below] is approx 1.535 x too big as rendered in file</t>
  </si>
  <si>
    <t>J1 CL</t>
  </si>
  <si>
    <t>J2 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</si>
</sst>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4" fontId="18" fillId="0" borderId="0" xfId="0" applyNumberFormat="1" applyFont="1"/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0" fillId="0" borderId="0" xfId="0" quotePrefix="1" applyNumberForma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</xdr:colOff>
      <xdr:row>84</xdr:row>
      <xdr:rowOff>9525</xdr:rowOff>
    </xdr:from>
    <xdr:to>
      <xdr:col>20</xdr:col>
      <xdr:colOff>380346</xdr:colOff>
      <xdr:row>98</xdr:row>
      <xdr:rowOff>142575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9825" y="9782175"/>
          <a:ext cx="5238096" cy="24000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122</xdr:row>
      <xdr:rowOff>19050</xdr:rowOff>
    </xdr:from>
    <xdr:to>
      <xdr:col>20</xdr:col>
      <xdr:colOff>361296</xdr:colOff>
      <xdr:row>136</xdr:row>
      <xdr:rowOff>152100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0775" y="15944850"/>
          <a:ext cx="5238096" cy="2400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100</xdr:row>
      <xdr:rowOff>0</xdr:rowOff>
    </xdr:from>
    <xdr:to>
      <xdr:col>18</xdr:col>
      <xdr:colOff>170974</xdr:colOff>
      <xdr:row>115</xdr:row>
      <xdr:rowOff>142554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9825" y="12363450"/>
          <a:ext cx="3809524" cy="2571429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149</xdr:row>
      <xdr:rowOff>66675</xdr:rowOff>
    </xdr:from>
    <xdr:to>
      <xdr:col>13</xdr:col>
      <xdr:colOff>9220</xdr:colOff>
      <xdr:row>159</xdr:row>
      <xdr:rowOff>37901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95750" y="20364450"/>
          <a:ext cx="2438095" cy="1590476"/>
        </a:xfrm>
        <a:prstGeom prst="rect">
          <a:avLst/>
        </a:prstGeom>
      </xdr:spPr>
    </xdr:pic>
    <xdr:clientData/>
  </xdr:twoCellAnchor>
  <xdr:twoCellAnchor editAs="oneCell">
    <xdr:from>
      <xdr:col>14</xdr:col>
      <xdr:colOff>295275</xdr:colOff>
      <xdr:row>144</xdr:row>
      <xdr:rowOff>19050</xdr:rowOff>
    </xdr:from>
    <xdr:to>
      <xdr:col>19</xdr:col>
      <xdr:colOff>118491</xdr:colOff>
      <xdr:row>149</xdr:row>
      <xdr:rowOff>3901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0800000">
          <a:off x="8696325" y="23822025"/>
          <a:ext cx="2871216" cy="794476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151</xdr:row>
      <xdr:rowOff>9525</xdr:rowOff>
    </xdr:from>
    <xdr:to>
      <xdr:col>19</xdr:col>
      <xdr:colOff>485334</xdr:colOff>
      <xdr:row>160</xdr:row>
      <xdr:rowOff>114105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401050" y="24945975"/>
          <a:ext cx="3533334" cy="15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01"/>
  <sheetViews>
    <sheetView tabSelected="1" topLeftCell="A134" workbookViewId="0">
      <selection activeCell="B139" sqref="B139"/>
    </sheetView>
  </sheetViews>
  <sheetFormatPr defaultRowHeight="12.75" x14ac:dyDescent="0.2"/>
  <cols>
    <col min="1" max="1" width="3.5703125" customWidth="1"/>
    <col min="2" max="2" width="4.85546875" customWidth="1"/>
    <col min="3" max="3" width="3.85546875" style="1" customWidth="1"/>
    <col min="5" max="5" width="3.28515625" style="1" customWidth="1"/>
    <col min="10" max="10" width="9.140625" style="1"/>
  </cols>
  <sheetData>
    <row r="2" spans="4:8" x14ac:dyDescent="0.2">
      <c r="D2" t="s">
        <v>61</v>
      </c>
    </row>
    <row r="4" spans="4:8" x14ac:dyDescent="0.2">
      <c r="D4" t="s">
        <v>60</v>
      </c>
    </row>
    <row r="5" spans="4:8" x14ac:dyDescent="0.2">
      <c r="D5" t="s">
        <v>6</v>
      </c>
    </row>
    <row r="6" spans="4:8" x14ac:dyDescent="0.2">
      <c r="D6" t="s">
        <v>7</v>
      </c>
    </row>
    <row r="7" spans="4:8" x14ac:dyDescent="0.2">
      <c r="D7" t="s">
        <v>8</v>
      </c>
    </row>
    <row r="8" spans="4:8" x14ac:dyDescent="0.2">
      <c r="D8" t="s">
        <v>9</v>
      </c>
    </row>
    <row r="9" spans="4:8" x14ac:dyDescent="0.2">
      <c r="D9" t="s">
        <v>10</v>
      </c>
    </row>
    <row r="10" spans="4:8" x14ac:dyDescent="0.2">
      <c r="D10" t="s">
        <v>11</v>
      </c>
      <c r="H10" t="s">
        <v>63</v>
      </c>
    </row>
    <row r="11" spans="4:8" x14ac:dyDescent="0.2">
      <c r="D11" t="s">
        <v>12</v>
      </c>
      <c r="H11" t="s">
        <v>21</v>
      </c>
    </row>
    <row r="12" spans="4:8" x14ac:dyDescent="0.2">
      <c r="D12" t="s">
        <v>13</v>
      </c>
      <c r="H12" t="s">
        <v>21</v>
      </c>
    </row>
    <row r="13" spans="4:8" x14ac:dyDescent="0.2">
      <c r="D13" t="s">
        <v>14</v>
      </c>
    </row>
    <row r="14" spans="4:8" x14ac:dyDescent="0.2">
      <c r="D14" t="s">
        <v>15</v>
      </c>
    </row>
    <row r="15" spans="4:8" x14ac:dyDescent="0.2">
      <c r="D15" t="s">
        <v>16</v>
      </c>
    </row>
    <row r="16" spans="4:8" x14ac:dyDescent="0.2">
      <c r="D16" s="1" t="s">
        <v>17</v>
      </c>
      <c r="E16" s="1" t="s">
        <v>20</v>
      </c>
      <c r="F16" s="3">
        <v>0.4</v>
      </c>
      <c r="H16" t="s">
        <v>62</v>
      </c>
    </row>
    <row r="17" spans="3:6" ht="8.4499999999999993" customHeight="1" x14ac:dyDescent="0.2">
      <c r="D17" s="6" t="s">
        <v>18</v>
      </c>
      <c r="E17" s="6"/>
      <c r="F17" s="6" t="s">
        <v>19</v>
      </c>
    </row>
    <row r="18" spans="3:6" ht="8.4499999999999993" customHeight="1" x14ac:dyDescent="0.2">
      <c r="C18" s="6" t="s">
        <v>0</v>
      </c>
      <c r="D18" s="5">
        <v>111.22499999999999</v>
      </c>
      <c r="E18" s="7" t="s">
        <v>1</v>
      </c>
      <c r="F18" s="5">
        <v>-89.775000000000006</v>
      </c>
    </row>
    <row r="19" spans="3:6" ht="8.4499999999999993" customHeight="1" x14ac:dyDescent="0.2">
      <c r="C19" s="6" t="s">
        <v>0</v>
      </c>
      <c r="D19" s="5">
        <v>111.325</v>
      </c>
      <c r="E19" s="7" t="s">
        <v>1</v>
      </c>
      <c r="F19" s="5">
        <v>-79.924999999999997</v>
      </c>
    </row>
    <row r="20" spans="3:6" ht="8.4499999999999993" customHeight="1" x14ac:dyDescent="0.2">
      <c r="C20" s="6" t="s">
        <v>0</v>
      </c>
      <c r="D20" s="5">
        <v>111.4</v>
      </c>
      <c r="E20" s="7" t="s">
        <v>1</v>
      </c>
      <c r="F20" s="5">
        <v>-82.375</v>
      </c>
    </row>
    <row r="21" spans="3:6" ht="8.4499999999999993" customHeight="1" x14ac:dyDescent="0.2">
      <c r="C21" s="6" t="s">
        <v>0</v>
      </c>
      <c r="D21" s="5">
        <v>111.5</v>
      </c>
      <c r="E21" s="7" t="s">
        <v>1</v>
      </c>
      <c r="F21" s="5">
        <v>-85.7</v>
      </c>
    </row>
    <row r="22" spans="3:6" ht="8.4499999999999993" customHeight="1" x14ac:dyDescent="0.2">
      <c r="C22" s="6" t="s">
        <v>0</v>
      </c>
      <c r="D22" s="5">
        <v>112</v>
      </c>
      <c r="E22" s="7" t="s">
        <v>1</v>
      </c>
      <c r="F22" s="5">
        <v>-77</v>
      </c>
    </row>
    <row r="23" spans="3:6" ht="8.4499999999999993" customHeight="1" x14ac:dyDescent="0.2">
      <c r="C23" s="6" t="s">
        <v>0</v>
      </c>
      <c r="D23" s="5">
        <v>112.3</v>
      </c>
      <c r="E23" s="7" t="s">
        <v>1</v>
      </c>
      <c r="F23" s="5">
        <v>-87.4</v>
      </c>
    </row>
    <row r="24" spans="3:6" ht="8.4499999999999993" customHeight="1" x14ac:dyDescent="0.2">
      <c r="C24" s="6" t="s">
        <v>0</v>
      </c>
      <c r="D24" s="5">
        <v>112.6</v>
      </c>
      <c r="E24" s="7" t="s">
        <v>1</v>
      </c>
      <c r="F24" s="5">
        <v>-83.7</v>
      </c>
    </row>
    <row r="25" spans="3:6" ht="8.4499999999999993" customHeight="1" x14ac:dyDescent="0.2">
      <c r="C25" s="6" t="s">
        <v>0</v>
      </c>
      <c r="D25" s="5">
        <v>112.7</v>
      </c>
      <c r="E25" s="7" t="s">
        <v>1</v>
      </c>
      <c r="F25" s="5">
        <v>-90.6</v>
      </c>
    </row>
    <row r="26" spans="3:6" ht="8.4499999999999993" customHeight="1" x14ac:dyDescent="0.2">
      <c r="C26" s="6" t="s">
        <v>0</v>
      </c>
      <c r="D26" s="5">
        <v>112.9</v>
      </c>
      <c r="E26" s="7" t="s">
        <v>1</v>
      </c>
      <c r="F26" s="5">
        <v>-81</v>
      </c>
    </row>
    <row r="27" spans="3:6" ht="8.4499999999999993" customHeight="1" x14ac:dyDescent="0.2">
      <c r="C27" s="6" t="s">
        <v>0</v>
      </c>
      <c r="D27" s="5">
        <v>114.1</v>
      </c>
      <c r="E27" s="7" t="s">
        <v>1</v>
      </c>
      <c r="F27" s="5">
        <v>-82.5</v>
      </c>
    </row>
    <row r="28" spans="3:6" ht="8.4499999999999993" customHeight="1" x14ac:dyDescent="0.2">
      <c r="C28" s="6" t="s">
        <v>0</v>
      </c>
      <c r="D28" s="5">
        <v>115.7</v>
      </c>
      <c r="E28" s="7" t="s">
        <v>1</v>
      </c>
      <c r="F28" s="5">
        <v>-83.4</v>
      </c>
    </row>
    <row r="29" spans="3:6" ht="8.4499999999999993" customHeight="1" x14ac:dyDescent="0.2">
      <c r="C29" s="6" t="s">
        <v>0</v>
      </c>
      <c r="D29" s="5">
        <v>117.6</v>
      </c>
      <c r="E29" s="7" t="s">
        <v>1</v>
      </c>
      <c r="F29" s="5">
        <v>-83.3</v>
      </c>
    </row>
    <row r="30" spans="3:6" ht="8.4499999999999993" customHeight="1" x14ac:dyDescent="0.2">
      <c r="C30" s="6" t="s">
        <v>0</v>
      </c>
      <c r="D30" s="5">
        <v>117.8</v>
      </c>
      <c r="E30" s="7" t="s">
        <v>1</v>
      </c>
      <c r="F30" s="5">
        <v>-78.400000000000006</v>
      </c>
    </row>
    <row r="31" spans="3:6" ht="8.4499999999999993" customHeight="1" x14ac:dyDescent="0.2">
      <c r="C31" s="6" t="s">
        <v>0</v>
      </c>
      <c r="D31" s="5">
        <v>117.9</v>
      </c>
      <c r="E31" s="7" t="s">
        <v>1</v>
      </c>
      <c r="F31" s="5">
        <v>-76.8</v>
      </c>
    </row>
    <row r="32" spans="3:6" ht="8.4499999999999993" customHeight="1" x14ac:dyDescent="0.2">
      <c r="C32" s="6" t="s">
        <v>0</v>
      </c>
      <c r="D32" s="5">
        <v>119.1</v>
      </c>
      <c r="E32" s="7" t="s">
        <v>1</v>
      </c>
      <c r="F32" s="5">
        <v>-91</v>
      </c>
    </row>
    <row r="33" spans="3:6" ht="8.4499999999999993" customHeight="1" x14ac:dyDescent="0.2">
      <c r="C33" s="6" t="s">
        <v>0</v>
      </c>
      <c r="D33" s="5">
        <v>119.4</v>
      </c>
      <c r="E33" s="7" t="s">
        <v>1</v>
      </c>
      <c r="F33" s="5">
        <v>-78.5</v>
      </c>
    </row>
    <row r="34" spans="3:6" ht="8.4499999999999993" customHeight="1" x14ac:dyDescent="0.2">
      <c r="C34" s="6" t="s">
        <v>0</v>
      </c>
      <c r="D34" s="5">
        <v>120.75</v>
      </c>
      <c r="E34" s="7" t="s">
        <v>1</v>
      </c>
      <c r="F34" s="5">
        <v>-75.45</v>
      </c>
    </row>
    <row r="35" spans="3:6" ht="8.4499999999999993" customHeight="1" x14ac:dyDescent="0.2">
      <c r="C35" s="6" t="s">
        <v>0</v>
      </c>
      <c r="D35" s="5">
        <v>121</v>
      </c>
      <c r="E35" s="7" t="s">
        <v>1</v>
      </c>
      <c r="F35" s="5">
        <v>-73.3</v>
      </c>
    </row>
    <row r="36" spans="3:6" ht="8.4499999999999993" customHeight="1" x14ac:dyDescent="0.2">
      <c r="C36" s="6" t="s">
        <v>0</v>
      </c>
      <c r="D36" s="5">
        <v>121.075</v>
      </c>
      <c r="E36" s="7" t="s">
        <v>1</v>
      </c>
      <c r="F36" s="5">
        <v>-71.45</v>
      </c>
    </row>
    <row r="37" spans="3:6" ht="8.4499999999999993" customHeight="1" x14ac:dyDescent="0.2">
      <c r="C37" s="6" t="s">
        <v>0</v>
      </c>
      <c r="D37" s="5">
        <v>123.6</v>
      </c>
      <c r="E37" s="7" t="s">
        <v>1</v>
      </c>
      <c r="F37" s="5">
        <v>-73.599999999999994</v>
      </c>
    </row>
    <row r="38" spans="3:6" ht="8.4499999999999993" customHeight="1" x14ac:dyDescent="0.2">
      <c r="C38" s="6" t="s">
        <v>0</v>
      </c>
      <c r="D38" s="5">
        <v>124.675</v>
      </c>
      <c r="E38" s="7" t="s">
        <v>1</v>
      </c>
      <c r="F38" s="5">
        <v>-71.375</v>
      </c>
    </row>
    <row r="39" spans="3:6" ht="8.4499999999999993" customHeight="1" x14ac:dyDescent="0.2">
      <c r="C39" s="6" t="s">
        <v>0</v>
      </c>
      <c r="D39" s="5">
        <v>128.625</v>
      </c>
      <c r="E39" s="7" t="s">
        <v>1</v>
      </c>
      <c r="F39" s="5">
        <v>-71.400000000000006</v>
      </c>
    </row>
    <row r="40" spans="3:6" ht="8.4499999999999993" customHeight="1" x14ac:dyDescent="0.2">
      <c r="C40" s="6" t="s">
        <v>0</v>
      </c>
      <c r="D40" s="5">
        <v>129.30000000000001</v>
      </c>
      <c r="E40" s="7" t="s">
        <v>1</v>
      </c>
      <c r="F40" s="5">
        <v>-84.2</v>
      </c>
    </row>
    <row r="41" spans="3:6" ht="8.4499999999999993" customHeight="1" x14ac:dyDescent="0.2">
      <c r="C41" s="6" t="s">
        <v>0</v>
      </c>
      <c r="D41" s="5">
        <v>129.6</v>
      </c>
      <c r="E41" s="7" t="s">
        <v>1</v>
      </c>
      <c r="F41" s="5">
        <v>-77.599999999999994</v>
      </c>
    </row>
    <row r="42" spans="3:6" ht="8.4499999999999993" customHeight="1" x14ac:dyDescent="0.2">
      <c r="C42" s="6" t="s">
        <v>0</v>
      </c>
      <c r="D42" s="5">
        <v>130.80000000000001</v>
      </c>
      <c r="E42" s="7" t="s">
        <v>1</v>
      </c>
      <c r="F42" s="5">
        <v>-89.4</v>
      </c>
    </row>
    <row r="43" spans="3:6" ht="8.4499999999999993" customHeight="1" x14ac:dyDescent="0.2">
      <c r="C43" s="6" t="s">
        <v>0</v>
      </c>
      <c r="D43" s="5">
        <v>131.9</v>
      </c>
      <c r="E43" s="7" t="s">
        <v>1</v>
      </c>
      <c r="F43" s="5">
        <v>-90.2</v>
      </c>
    </row>
    <row r="44" spans="3:6" ht="8.4499999999999993" customHeight="1" x14ac:dyDescent="0.2">
      <c r="C44" s="6" t="s">
        <v>0</v>
      </c>
      <c r="D44" s="5">
        <v>132.69999999999999</v>
      </c>
      <c r="E44" s="7" t="s">
        <v>1</v>
      </c>
      <c r="F44" s="5">
        <v>-71.5</v>
      </c>
    </row>
    <row r="45" spans="3:6" ht="8.4499999999999993" customHeight="1" x14ac:dyDescent="0.2">
      <c r="C45" s="6" t="s">
        <v>0</v>
      </c>
      <c r="D45" s="5">
        <v>137.6</v>
      </c>
      <c r="E45" s="7" t="s">
        <v>1</v>
      </c>
      <c r="F45" s="5">
        <v>-71.5</v>
      </c>
    </row>
    <row r="46" spans="3:6" ht="8.4499999999999993" customHeight="1" x14ac:dyDescent="0.2">
      <c r="C46" s="6" t="s">
        <v>0</v>
      </c>
      <c r="D46" s="5">
        <v>139.4</v>
      </c>
      <c r="E46" s="7" t="s">
        <v>1</v>
      </c>
      <c r="F46" s="5">
        <v>-77.650000000000006</v>
      </c>
    </row>
    <row r="47" spans="3:6" ht="8.4499999999999993" customHeight="1" x14ac:dyDescent="0.2">
      <c r="C47" s="6" t="s">
        <v>0</v>
      </c>
      <c r="D47" s="5">
        <v>139.55000000000001</v>
      </c>
      <c r="E47" s="7" t="s">
        <v>1</v>
      </c>
      <c r="F47" s="5">
        <v>-84.2</v>
      </c>
    </row>
    <row r="48" spans="3:6" ht="8.4499999999999993" customHeight="1" x14ac:dyDescent="0.2">
      <c r="C48" s="6" t="s">
        <v>0</v>
      </c>
      <c r="D48" s="5">
        <v>140.30000000000001</v>
      </c>
      <c r="E48" s="7" t="s">
        <v>1</v>
      </c>
      <c r="F48" s="5">
        <v>-90.1</v>
      </c>
    </row>
    <row r="49" spans="3:6" ht="8.4499999999999993" customHeight="1" x14ac:dyDescent="0.2">
      <c r="C49" s="6" t="s">
        <v>0</v>
      </c>
      <c r="D49" s="5">
        <v>141.69999999999999</v>
      </c>
      <c r="E49" s="7" t="s">
        <v>1</v>
      </c>
      <c r="F49" s="5">
        <v>-90.1</v>
      </c>
    </row>
    <row r="50" spans="3:6" ht="8.4499999999999993" customHeight="1" x14ac:dyDescent="0.2">
      <c r="C50" s="6" t="s">
        <v>0</v>
      </c>
      <c r="D50" s="5">
        <v>142.9</v>
      </c>
      <c r="E50" s="7" t="s">
        <v>1</v>
      </c>
      <c r="F50" s="5">
        <v>-71.650000000000006</v>
      </c>
    </row>
    <row r="51" spans="3:6" ht="8.4499999999999993" customHeight="1" x14ac:dyDescent="0.2">
      <c r="C51" s="6" t="s">
        <v>0</v>
      </c>
      <c r="D51" s="5">
        <v>148.05000000000001</v>
      </c>
      <c r="E51" s="7" t="s">
        <v>1</v>
      </c>
      <c r="F51" s="5">
        <v>-71.75</v>
      </c>
    </row>
    <row r="52" spans="3:6" ht="8.4499999999999993" customHeight="1" x14ac:dyDescent="0.2">
      <c r="C52" s="6" t="s">
        <v>0</v>
      </c>
      <c r="D52" s="5">
        <v>149.55000000000001</v>
      </c>
      <c r="E52" s="7" t="s">
        <v>1</v>
      </c>
      <c r="F52" s="5">
        <v>-84.3</v>
      </c>
    </row>
    <row r="53" spans="3:6" ht="8.4499999999999993" customHeight="1" x14ac:dyDescent="0.2">
      <c r="C53" s="6" t="s">
        <v>0</v>
      </c>
      <c r="D53" s="5">
        <v>149.6</v>
      </c>
      <c r="E53" s="7" t="s">
        <v>1</v>
      </c>
      <c r="F53" s="5">
        <v>-77.900000000000006</v>
      </c>
    </row>
    <row r="54" spans="3:6" ht="8.4499999999999993" customHeight="1" x14ac:dyDescent="0.2">
      <c r="C54" s="6" t="s">
        <v>0</v>
      </c>
      <c r="D54" s="5">
        <v>150.30000000000001</v>
      </c>
      <c r="E54" s="7" t="s">
        <v>1</v>
      </c>
      <c r="F54" s="5">
        <v>-89.9</v>
      </c>
    </row>
    <row r="55" spans="3:6" ht="8.4499999999999993" customHeight="1" x14ac:dyDescent="0.2">
      <c r="C55" s="6" t="s">
        <v>0</v>
      </c>
      <c r="D55" s="5">
        <v>151.6</v>
      </c>
      <c r="E55" s="7" t="s">
        <v>1</v>
      </c>
      <c r="F55" s="5">
        <v>-89.9</v>
      </c>
    </row>
    <row r="56" spans="3:6" ht="8.4499999999999993" customHeight="1" x14ac:dyDescent="0.2">
      <c r="C56" s="6" t="s">
        <v>0</v>
      </c>
      <c r="D56" s="5">
        <v>153.35</v>
      </c>
      <c r="E56" s="7" t="s">
        <v>1</v>
      </c>
      <c r="F56" s="5">
        <v>-71.650000000000006</v>
      </c>
    </row>
    <row r="57" spans="3:6" ht="8.4499999999999993" customHeight="1" x14ac:dyDescent="0.2">
      <c r="C57" s="6" t="s">
        <v>0</v>
      </c>
      <c r="D57" s="5">
        <v>159.05000000000001</v>
      </c>
      <c r="E57" s="7" t="s">
        <v>1</v>
      </c>
      <c r="F57" s="5">
        <v>-71.75</v>
      </c>
    </row>
    <row r="58" spans="3:6" ht="8.4499999999999993" customHeight="1" x14ac:dyDescent="0.2">
      <c r="C58" s="6" t="s">
        <v>0</v>
      </c>
      <c r="D58" s="5">
        <v>159.35</v>
      </c>
      <c r="E58" s="7" t="s">
        <v>1</v>
      </c>
      <c r="F58" s="5">
        <v>-77.8</v>
      </c>
    </row>
    <row r="59" spans="3:6" ht="8.4499999999999993" customHeight="1" x14ac:dyDescent="0.2">
      <c r="C59" s="6" t="s">
        <v>0</v>
      </c>
      <c r="D59" s="5">
        <v>159.6</v>
      </c>
      <c r="E59" s="7" t="s">
        <v>1</v>
      </c>
      <c r="F59" s="5">
        <v>-84.1</v>
      </c>
    </row>
    <row r="60" spans="3:6" ht="8.4499999999999993" customHeight="1" x14ac:dyDescent="0.2">
      <c r="C60" s="6" t="s">
        <v>0</v>
      </c>
      <c r="D60" s="5">
        <v>160.30000000000001</v>
      </c>
      <c r="E60" s="7" t="s">
        <v>1</v>
      </c>
      <c r="F60" s="5">
        <v>-90.1</v>
      </c>
    </row>
    <row r="61" spans="3:6" ht="8.4499999999999993" customHeight="1" x14ac:dyDescent="0.2">
      <c r="C61" s="6" t="s">
        <v>0</v>
      </c>
      <c r="D61" s="5">
        <v>161.9</v>
      </c>
      <c r="E61" s="7" t="s">
        <v>1</v>
      </c>
      <c r="F61" s="5">
        <v>-90</v>
      </c>
    </row>
    <row r="62" spans="3:6" ht="8.4499999999999993" customHeight="1" x14ac:dyDescent="0.2">
      <c r="C62" s="6" t="s">
        <v>0</v>
      </c>
      <c r="D62" s="5">
        <v>163.5</v>
      </c>
      <c r="E62" s="7" t="s">
        <v>1</v>
      </c>
      <c r="F62" s="5">
        <v>-71.75</v>
      </c>
    </row>
    <row r="63" spans="3:6" ht="8.4499999999999993" customHeight="1" x14ac:dyDescent="0.2">
      <c r="C63" s="6" t="s">
        <v>0</v>
      </c>
      <c r="D63" s="5">
        <v>168.2</v>
      </c>
      <c r="E63" s="7" t="s">
        <v>1</v>
      </c>
      <c r="F63" s="5">
        <v>-71.849999999999994</v>
      </c>
    </row>
    <row r="64" spans="3:6" ht="8.4499999999999993" customHeight="1" x14ac:dyDescent="0.2">
      <c r="C64" s="6" t="s">
        <v>0</v>
      </c>
      <c r="D64" s="5">
        <v>169.55</v>
      </c>
      <c r="E64" s="7" t="s">
        <v>1</v>
      </c>
      <c r="F64" s="5">
        <v>-77.8</v>
      </c>
    </row>
    <row r="65" spans="3:6" ht="8.4499999999999993" customHeight="1" x14ac:dyDescent="0.2">
      <c r="C65" s="6" t="s">
        <v>0</v>
      </c>
      <c r="D65" s="5">
        <v>169.7</v>
      </c>
      <c r="E65" s="7" t="s">
        <v>1</v>
      </c>
      <c r="F65" s="5">
        <v>-84.15</v>
      </c>
    </row>
    <row r="66" spans="3:6" ht="8.4499999999999993" customHeight="1" x14ac:dyDescent="0.2">
      <c r="C66" s="6" t="s">
        <v>0</v>
      </c>
      <c r="D66" s="5">
        <v>170.3</v>
      </c>
      <c r="E66" s="7" t="s">
        <v>1</v>
      </c>
      <c r="F66" s="5">
        <v>-90</v>
      </c>
    </row>
    <row r="67" spans="3:6" ht="8.4499999999999993" customHeight="1" x14ac:dyDescent="0.2">
      <c r="C67" s="6" t="s">
        <v>0</v>
      </c>
      <c r="D67" s="5">
        <v>171.9</v>
      </c>
      <c r="E67" s="7" t="s">
        <v>1</v>
      </c>
      <c r="F67" s="5">
        <v>-90.1</v>
      </c>
    </row>
    <row r="68" spans="3:6" ht="8.4499999999999993" customHeight="1" x14ac:dyDescent="0.2">
      <c r="C68" s="6" t="s">
        <v>0</v>
      </c>
      <c r="D68" s="5">
        <v>172.6</v>
      </c>
      <c r="E68" s="7" t="s">
        <v>1</v>
      </c>
      <c r="F68" s="5">
        <v>-71.75</v>
      </c>
    </row>
    <row r="69" spans="3:6" ht="8.4499999999999993" customHeight="1" x14ac:dyDescent="0.2">
      <c r="C69" s="6" t="s">
        <v>0</v>
      </c>
      <c r="D69" s="5">
        <v>176.45</v>
      </c>
      <c r="E69" s="7" t="s">
        <v>1</v>
      </c>
      <c r="F69" s="5">
        <v>-72</v>
      </c>
    </row>
    <row r="70" spans="3:6" ht="8.4499999999999993" customHeight="1" x14ac:dyDescent="0.2">
      <c r="C70" s="6" t="s">
        <v>0</v>
      </c>
      <c r="D70" s="5">
        <v>179.3</v>
      </c>
      <c r="E70" s="7" t="s">
        <v>1</v>
      </c>
      <c r="F70" s="5">
        <v>-71.849999999999994</v>
      </c>
    </row>
    <row r="71" spans="3:6" ht="8.4499999999999993" customHeight="1" x14ac:dyDescent="0.2">
      <c r="C71" s="6" t="s">
        <v>0</v>
      </c>
      <c r="D71" s="5">
        <v>180.2</v>
      </c>
      <c r="E71" s="7" t="s">
        <v>1</v>
      </c>
      <c r="F71" s="5">
        <v>-77.150000000000006</v>
      </c>
    </row>
    <row r="72" spans="3:6" ht="8.4499999999999993" customHeight="1" x14ac:dyDescent="0.2">
      <c r="C72" s="6" t="s">
        <v>0</v>
      </c>
      <c r="D72" s="5">
        <v>180.7</v>
      </c>
      <c r="E72" s="7" t="s">
        <v>1</v>
      </c>
      <c r="F72" s="5">
        <v>-90</v>
      </c>
    </row>
    <row r="73" spans="3:6" ht="8.4499999999999993" customHeight="1" x14ac:dyDescent="0.2">
      <c r="C73" s="6" t="s">
        <v>0</v>
      </c>
      <c r="D73" s="5">
        <v>183</v>
      </c>
      <c r="E73" s="7" t="s">
        <v>1</v>
      </c>
      <c r="F73" s="5">
        <v>-89.9</v>
      </c>
    </row>
    <row r="74" spans="3:6" ht="8.4499999999999993" customHeight="1" x14ac:dyDescent="0.2">
      <c r="C74" s="6" t="s">
        <v>0</v>
      </c>
      <c r="D74" s="5">
        <v>183.4</v>
      </c>
      <c r="E74" s="7" t="s">
        <v>1</v>
      </c>
      <c r="F74" s="5">
        <v>-81.599999999999994</v>
      </c>
    </row>
    <row r="75" spans="3:6" ht="8.4499999999999993" customHeight="1" x14ac:dyDescent="0.2">
      <c r="C75" s="6" t="s">
        <v>0</v>
      </c>
      <c r="D75" s="5">
        <v>185.7</v>
      </c>
      <c r="E75" s="7" t="s">
        <v>1</v>
      </c>
      <c r="F75" s="5">
        <v>-85.6</v>
      </c>
    </row>
    <row r="76" spans="3:6" ht="8.4499999999999993" customHeight="1" x14ac:dyDescent="0.2">
      <c r="C76" s="6" t="s">
        <v>0</v>
      </c>
      <c r="D76" s="5">
        <v>185.9</v>
      </c>
      <c r="E76" s="7" t="s">
        <v>1</v>
      </c>
      <c r="F76" s="5">
        <v>-79.599999999999994</v>
      </c>
    </row>
    <row r="77" spans="3:6" ht="8.4499999999999993" customHeight="1" x14ac:dyDescent="0.2">
      <c r="C77" s="6" t="s">
        <v>0</v>
      </c>
      <c r="D77" s="5">
        <v>186</v>
      </c>
      <c r="E77" s="7" t="s">
        <v>1</v>
      </c>
      <c r="F77" s="5">
        <v>-82</v>
      </c>
    </row>
    <row r="78" spans="3:6" ht="8.4499999999999993" customHeight="1" x14ac:dyDescent="0.2">
      <c r="C78" s="6" t="s">
        <v>0</v>
      </c>
      <c r="D78" s="5">
        <v>186</v>
      </c>
      <c r="E78" s="7" t="s">
        <v>1</v>
      </c>
      <c r="F78" s="5">
        <v>-88.8</v>
      </c>
    </row>
    <row r="79" spans="3:6" ht="8.4499999999999993" customHeight="1" x14ac:dyDescent="0.2">
      <c r="C79" s="6" t="s">
        <v>0</v>
      </c>
      <c r="D79" s="5">
        <v>188</v>
      </c>
      <c r="E79" s="7" t="s">
        <v>1</v>
      </c>
      <c r="F79" s="5">
        <v>-80.5</v>
      </c>
    </row>
    <row r="80" spans="3:6" ht="8.4499999999999993" customHeight="1" x14ac:dyDescent="0.2">
      <c r="C80" s="6" t="s">
        <v>0</v>
      </c>
      <c r="D80" s="5">
        <v>188</v>
      </c>
      <c r="E80" s="7" t="s">
        <v>1</v>
      </c>
      <c r="F80" s="5">
        <v>-83.5</v>
      </c>
    </row>
    <row r="81" spans="3:10" ht="8.4499999999999993" customHeight="1" x14ac:dyDescent="0.2">
      <c r="C81" s="6" t="s">
        <v>0</v>
      </c>
      <c r="D81" s="5">
        <v>188</v>
      </c>
      <c r="E81" s="7" t="s">
        <v>1</v>
      </c>
      <c r="F81" s="5">
        <v>-87.2</v>
      </c>
    </row>
    <row r="82" spans="3:10" ht="8.4499999999999993" customHeight="1" x14ac:dyDescent="0.2">
      <c r="C82" s="6" t="s">
        <v>0</v>
      </c>
      <c r="D82" s="5">
        <v>188</v>
      </c>
      <c r="E82" s="7" t="s">
        <v>1</v>
      </c>
      <c r="F82" s="5">
        <v>-90.5</v>
      </c>
    </row>
    <row r="83" spans="3:10" ht="8.4499999999999993" customHeight="1" x14ac:dyDescent="0.2">
      <c r="C83" s="6" t="s">
        <v>0</v>
      </c>
      <c r="D83" s="5">
        <v>188.1</v>
      </c>
      <c r="E83" s="7" t="s">
        <v>1</v>
      </c>
      <c r="F83" s="5">
        <v>-78</v>
      </c>
    </row>
    <row r="84" spans="3:10" x14ac:dyDescent="0.2">
      <c r="D84" s="3" t="s">
        <v>2</v>
      </c>
      <c r="E84" s="3" t="s">
        <v>20</v>
      </c>
      <c r="F84" s="2">
        <v>1.25</v>
      </c>
      <c r="G84" s="1"/>
      <c r="H84" s="1" t="s">
        <v>21</v>
      </c>
    </row>
    <row r="85" spans="3:10" x14ac:dyDescent="0.2">
      <c r="D85" s="3"/>
      <c r="E85" s="3"/>
      <c r="F85" s="2"/>
      <c r="G85" s="1" t="s">
        <v>22</v>
      </c>
      <c r="H85" s="1" t="s">
        <v>23</v>
      </c>
      <c r="J85" s="1" t="s">
        <v>29</v>
      </c>
    </row>
    <row r="86" spans="3:10" x14ac:dyDescent="0.2">
      <c r="C86" s="1" t="s">
        <v>0</v>
      </c>
      <c r="D86" s="2">
        <v>133</v>
      </c>
      <c r="E86" s="3" t="s">
        <v>1</v>
      </c>
      <c r="F86" s="2">
        <v>-77.8</v>
      </c>
      <c r="G86" s="1">
        <v>5</v>
      </c>
      <c r="H86" s="1">
        <v>4</v>
      </c>
      <c r="J86" s="1">
        <f>+(D86+D90)/2</f>
        <v>134.5</v>
      </c>
    </row>
    <row r="87" spans="3:10" x14ac:dyDescent="0.2">
      <c r="C87" s="1" t="s">
        <v>0</v>
      </c>
      <c r="D87" s="2">
        <v>133</v>
      </c>
      <c r="E87" s="3" t="s">
        <v>1</v>
      </c>
      <c r="F87" s="2">
        <v>-81</v>
      </c>
      <c r="G87" s="1">
        <v>5</v>
      </c>
      <c r="H87" s="1" t="s">
        <v>27</v>
      </c>
    </row>
    <row r="88" spans="3:10" x14ac:dyDescent="0.2">
      <c r="C88" s="1" t="s">
        <v>0</v>
      </c>
      <c r="D88" s="2">
        <v>133</v>
      </c>
      <c r="E88" s="3" t="s">
        <v>1</v>
      </c>
      <c r="F88" s="2">
        <v>-84.2</v>
      </c>
      <c r="G88" s="1">
        <v>5</v>
      </c>
      <c r="H88" s="1">
        <v>6</v>
      </c>
    </row>
    <row r="89" spans="3:10" x14ac:dyDescent="0.2">
      <c r="C89" s="1" t="s">
        <v>0</v>
      </c>
      <c r="D89" s="2">
        <v>136</v>
      </c>
      <c r="E89" s="3" t="s">
        <v>1</v>
      </c>
      <c r="F89" s="2">
        <v>-77.8</v>
      </c>
      <c r="G89" s="1">
        <v>5</v>
      </c>
      <c r="H89" s="1">
        <v>1</v>
      </c>
    </row>
    <row r="90" spans="3:10" x14ac:dyDescent="0.2">
      <c r="C90" s="1" t="s">
        <v>0</v>
      </c>
      <c r="D90" s="2">
        <v>136</v>
      </c>
      <c r="E90" s="3" t="s">
        <v>1</v>
      </c>
      <c r="F90" s="2">
        <v>-81</v>
      </c>
      <c r="G90" s="1">
        <v>5</v>
      </c>
      <c r="H90" s="1" t="s">
        <v>28</v>
      </c>
    </row>
    <row r="91" spans="3:10" x14ac:dyDescent="0.2">
      <c r="C91" s="1" t="s">
        <v>0</v>
      </c>
      <c r="D91" s="2">
        <v>136</v>
      </c>
      <c r="E91" s="3" t="s">
        <v>1</v>
      </c>
      <c r="F91" s="2">
        <v>-84.2</v>
      </c>
      <c r="G91" s="1">
        <v>5</v>
      </c>
      <c r="H91" s="1">
        <v>3</v>
      </c>
    </row>
    <row r="92" spans="3:10" x14ac:dyDescent="0.2">
      <c r="C92" s="1" t="s">
        <v>0</v>
      </c>
      <c r="D92" s="2">
        <v>163</v>
      </c>
      <c r="E92" s="3" t="s">
        <v>1</v>
      </c>
      <c r="F92" s="2">
        <v>-77.8</v>
      </c>
      <c r="G92" s="1">
        <v>2</v>
      </c>
      <c r="H92" s="1">
        <v>4</v>
      </c>
      <c r="J92" s="1">
        <f>+(D92+D96)/2</f>
        <v>164.5</v>
      </c>
    </row>
    <row r="93" spans="3:10" x14ac:dyDescent="0.2">
      <c r="C93" s="1" t="s">
        <v>0</v>
      </c>
      <c r="D93" s="2">
        <v>163</v>
      </c>
      <c r="E93" s="3" t="s">
        <v>1</v>
      </c>
      <c r="F93" s="2">
        <v>-81</v>
      </c>
      <c r="G93" s="1">
        <v>2</v>
      </c>
      <c r="H93" s="1" t="s">
        <v>27</v>
      </c>
    </row>
    <row r="94" spans="3:10" x14ac:dyDescent="0.2">
      <c r="C94" s="1" t="s">
        <v>0</v>
      </c>
      <c r="D94" s="2">
        <v>163</v>
      </c>
      <c r="E94" s="3" t="s">
        <v>1</v>
      </c>
      <c r="F94" s="2">
        <v>-84.2</v>
      </c>
      <c r="G94" s="1">
        <v>2</v>
      </c>
      <c r="H94" s="1">
        <v>6</v>
      </c>
    </row>
    <row r="95" spans="3:10" x14ac:dyDescent="0.2">
      <c r="C95" s="1" t="s">
        <v>0</v>
      </c>
      <c r="D95" s="2">
        <v>166</v>
      </c>
      <c r="E95" s="3" t="s">
        <v>1</v>
      </c>
      <c r="F95" s="2">
        <v>-77.8</v>
      </c>
      <c r="G95" s="1">
        <v>2</v>
      </c>
      <c r="H95" s="1">
        <v>1</v>
      </c>
    </row>
    <row r="96" spans="3:10" x14ac:dyDescent="0.2">
      <c r="C96" s="1" t="s">
        <v>0</v>
      </c>
      <c r="D96" s="2">
        <v>166</v>
      </c>
      <c r="E96" s="3" t="s">
        <v>1</v>
      </c>
      <c r="F96" s="2">
        <v>-81</v>
      </c>
      <c r="G96" s="1">
        <v>2</v>
      </c>
      <c r="H96" s="1" t="s">
        <v>28</v>
      </c>
    </row>
    <row r="97" spans="3:10" x14ac:dyDescent="0.2">
      <c r="C97" s="1" t="s">
        <v>0</v>
      </c>
      <c r="D97" s="2">
        <v>166</v>
      </c>
      <c r="E97" s="3" t="s">
        <v>1</v>
      </c>
      <c r="F97" s="2">
        <v>-84.2</v>
      </c>
      <c r="G97" s="1">
        <v>2</v>
      </c>
      <c r="H97" s="1">
        <v>3</v>
      </c>
    </row>
    <row r="98" spans="3:10" x14ac:dyDescent="0.2">
      <c r="C98" s="1" t="s">
        <v>0</v>
      </c>
      <c r="D98" s="2">
        <v>143</v>
      </c>
      <c r="E98" s="3" t="s">
        <v>1</v>
      </c>
      <c r="F98" s="2">
        <v>-77.8</v>
      </c>
      <c r="G98" s="1">
        <v>4</v>
      </c>
      <c r="H98" s="1">
        <v>4</v>
      </c>
      <c r="J98" s="1">
        <f>+(D98+D102)/2</f>
        <v>144.5</v>
      </c>
    </row>
    <row r="99" spans="3:10" x14ac:dyDescent="0.2">
      <c r="C99" s="1" t="s">
        <v>0</v>
      </c>
      <c r="D99" s="2">
        <v>143</v>
      </c>
      <c r="E99" s="3" t="s">
        <v>1</v>
      </c>
      <c r="F99" s="2">
        <v>-81</v>
      </c>
      <c r="G99" s="1">
        <v>4</v>
      </c>
      <c r="H99" s="1" t="s">
        <v>27</v>
      </c>
    </row>
    <row r="100" spans="3:10" x14ac:dyDescent="0.2">
      <c r="C100" s="1" t="s">
        <v>0</v>
      </c>
      <c r="D100" s="2">
        <v>143</v>
      </c>
      <c r="E100" s="3" t="s">
        <v>1</v>
      </c>
      <c r="F100" s="2">
        <v>-84.2</v>
      </c>
      <c r="G100" s="1">
        <v>4</v>
      </c>
      <c r="H100" s="1">
        <v>6</v>
      </c>
    </row>
    <row r="101" spans="3:10" x14ac:dyDescent="0.2">
      <c r="C101" s="1" t="s">
        <v>0</v>
      </c>
      <c r="D101" s="2">
        <v>146</v>
      </c>
      <c r="E101" s="3" t="s">
        <v>1</v>
      </c>
      <c r="F101" s="2">
        <v>-77.8</v>
      </c>
      <c r="G101" s="1">
        <v>4</v>
      </c>
      <c r="H101" s="1">
        <v>1</v>
      </c>
    </row>
    <row r="102" spans="3:10" x14ac:dyDescent="0.2">
      <c r="C102" s="1" t="s">
        <v>0</v>
      </c>
      <c r="D102" s="2">
        <v>146</v>
      </c>
      <c r="E102" s="3" t="s">
        <v>1</v>
      </c>
      <c r="F102" s="2">
        <v>-81</v>
      </c>
      <c r="G102" s="1">
        <v>4</v>
      </c>
      <c r="H102" s="1" t="s">
        <v>28</v>
      </c>
    </row>
    <row r="103" spans="3:10" x14ac:dyDescent="0.2">
      <c r="C103" s="1" t="s">
        <v>0</v>
      </c>
      <c r="D103" s="2">
        <v>146</v>
      </c>
      <c r="E103" s="3" t="s">
        <v>1</v>
      </c>
      <c r="F103" s="2">
        <v>-84.2</v>
      </c>
      <c r="G103" s="1">
        <v>4</v>
      </c>
      <c r="H103" s="1">
        <v>3</v>
      </c>
    </row>
    <row r="104" spans="3:10" x14ac:dyDescent="0.2">
      <c r="C104" s="1" t="s">
        <v>0</v>
      </c>
      <c r="D104" s="2">
        <v>173</v>
      </c>
      <c r="E104" s="3" t="s">
        <v>1</v>
      </c>
      <c r="F104" s="2">
        <v>-77.8</v>
      </c>
      <c r="G104" s="1">
        <v>1</v>
      </c>
      <c r="H104" s="1">
        <v>4</v>
      </c>
      <c r="J104" s="1">
        <f>+(D104+D108)/2</f>
        <v>174.5</v>
      </c>
    </row>
    <row r="105" spans="3:10" x14ac:dyDescent="0.2">
      <c r="C105" s="1" t="s">
        <v>0</v>
      </c>
      <c r="D105" s="2">
        <v>173</v>
      </c>
      <c r="E105" s="3" t="s">
        <v>1</v>
      </c>
      <c r="F105" s="2">
        <v>-81</v>
      </c>
      <c r="G105" s="1">
        <v>1</v>
      </c>
      <c r="H105" s="1" t="s">
        <v>27</v>
      </c>
    </row>
    <row r="106" spans="3:10" x14ac:dyDescent="0.2">
      <c r="C106" s="1" t="s">
        <v>0</v>
      </c>
      <c r="D106" s="2">
        <v>173</v>
      </c>
      <c r="E106" s="3" t="s">
        <v>1</v>
      </c>
      <c r="F106" s="2">
        <v>-84.2</v>
      </c>
      <c r="G106" s="1">
        <v>1</v>
      </c>
      <c r="H106" s="1">
        <v>6</v>
      </c>
    </row>
    <row r="107" spans="3:10" x14ac:dyDescent="0.2">
      <c r="C107" s="1" t="s">
        <v>0</v>
      </c>
      <c r="D107" s="2">
        <v>176</v>
      </c>
      <c r="E107" s="3" t="s">
        <v>1</v>
      </c>
      <c r="F107" s="2">
        <v>-77.8</v>
      </c>
      <c r="G107" s="1">
        <v>1</v>
      </c>
      <c r="H107" s="1">
        <v>1</v>
      </c>
    </row>
    <row r="108" spans="3:10" x14ac:dyDescent="0.2">
      <c r="C108" s="1" t="s">
        <v>0</v>
      </c>
      <c r="D108" s="2">
        <v>176</v>
      </c>
      <c r="E108" s="3" t="s">
        <v>1</v>
      </c>
      <c r="F108" s="2">
        <v>-81</v>
      </c>
      <c r="G108" s="1">
        <v>1</v>
      </c>
      <c r="H108" s="1" t="s">
        <v>28</v>
      </c>
    </row>
    <row r="109" spans="3:10" x14ac:dyDescent="0.2">
      <c r="C109" s="1" t="s">
        <v>0</v>
      </c>
      <c r="D109" s="2">
        <v>176</v>
      </c>
      <c r="E109" s="3" t="s">
        <v>1</v>
      </c>
      <c r="F109" s="2">
        <v>-84.2</v>
      </c>
      <c r="G109" s="1">
        <v>1</v>
      </c>
      <c r="H109" s="1">
        <v>3</v>
      </c>
    </row>
    <row r="110" spans="3:10" x14ac:dyDescent="0.2">
      <c r="C110" s="1" t="s">
        <v>0</v>
      </c>
      <c r="D110" s="2">
        <v>123</v>
      </c>
      <c r="E110" s="3" t="s">
        <v>1</v>
      </c>
      <c r="F110" s="2">
        <v>-77.8</v>
      </c>
      <c r="G110" s="1">
        <v>6</v>
      </c>
      <c r="H110" s="1">
        <v>4</v>
      </c>
      <c r="J110" s="1">
        <f>+(D110+D114)/2</f>
        <v>124.5</v>
      </c>
    </row>
    <row r="111" spans="3:10" x14ac:dyDescent="0.2">
      <c r="C111" s="1" t="s">
        <v>0</v>
      </c>
      <c r="D111" s="2">
        <v>123</v>
      </c>
      <c r="E111" s="3" t="s">
        <v>1</v>
      </c>
      <c r="F111" s="2">
        <v>-81</v>
      </c>
      <c r="G111" s="1">
        <v>6</v>
      </c>
      <c r="H111" s="1" t="s">
        <v>27</v>
      </c>
    </row>
    <row r="112" spans="3:10" x14ac:dyDescent="0.2">
      <c r="C112" s="1" t="s">
        <v>0</v>
      </c>
      <c r="D112" s="2">
        <v>123</v>
      </c>
      <c r="E112" s="3" t="s">
        <v>1</v>
      </c>
      <c r="F112" s="2">
        <v>-84.2</v>
      </c>
      <c r="G112" s="1">
        <v>6</v>
      </c>
      <c r="H112" s="1">
        <v>6</v>
      </c>
    </row>
    <row r="113" spans="3:10" x14ac:dyDescent="0.2">
      <c r="C113" s="1" t="s">
        <v>0</v>
      </c>
      <c r="D113" s="2">
        <v>126</v>
      </c>
      <c r="E113" s="3" t="s">
        <v>1</v>
      </c>
      <c r="F113" s="2">
        <v>-77.8</v>
      </c>
      <c r="G113" s="1">
        <v>6</v>
      </c>
      <c r="H113" s="1">
        <v>1</v>
      </c>
    </row>
    <row r="114" spans="3:10" x14ac:dyDescent="0.2">
      <c r="C114" s="1" t="s">
        <v>0</v>
      </c>
      <c r="D114" s="2">
        <v>126</v>
      </c>
      <c r="E114" s="3" t="s">
        <v>1</v>
      </c>
      <c r="F114" s="2">
        <v>-81</v>
      </c>
      <c r="G114" s="1">
        <v>6</v>
      </c>
      <c r="H114" s="1" t="s">
        <v>28</v>
      </c>
    </row>
    <row r="115" spans="3:10" x14ac:dyDescent="0.2">
      <c r="C115" s="1" t="s">
        <v>0</v>
      </c>
      <c r="D115" s="2">
        <v>126</v>
      </c>
      <c r="E115" s="3" t="s">
        <v>1</v>
      </c>
      <c r="F115" s="2">
        <v>-84.2</v>
      </c>
      <c r="G115" s="1">
        <v>6</v>
      </c>
      <c r="H115" s="1">
        <v>3</v>
      </c>
    </row>
    <row r="116" spans="3:10" x14ac:dyDescent="0.2">
      <c r="C116" s="1" t="s">
        <v>0</v>
      </c>
      <c r="D116" s="2">
        <v>153</v>
      </c>
      <c r="E116" s="3" t="s">
        <v>1</v>
      </c>
      <c r="F116" s="2">
        <v>-77.8</v>
      </c>
      <c r="G116" s="1">
        <v>3</v>
      </c>
      <c r="H116" s="1">
        <v>4</v>
      </c>
      <c r="J116" s="1">
        <f>+(D116+D120)/2</f>
        <v>154.5</v>
      </c>
    </row>
    <row r="117" spans="3:10" x14ac:dyDescent="0.2">
      <c r="C117" s="1" t="s">
        <v>0</v>
      </c>
      <c r="D117" s="2">
        <v>153</v>
      </c>
      <c r="E117" s="3" t="s">
        <v>1</v>
      </c>
      <c r="F117" s="2">
        <v>-81</v>
      </c>
      <c r="G117" s="1">
        <v>3</v>
      </c>
      <c r="H117" s="1" t="s">
        <v>27</v>
      </c>
    </row>
    <row r="118" spans="3:10" x14ac:dyDescent="0.2">
      <c r="C118" s="1" t="s">
        <v>0</v>
      </c>
      <c r="D118" s="2">
        <v>153</v>
      </c>
      <c r="E118" s="3" t="s">
        <v>1</v>
      </c>
      <c r="F118" s="2">
        <v>-84.2</v>
      </c>
      <c r="G118" s="1">
        <v>3</v>
      </c>
      <c r="H118" s="1">
        <v>6</v>
      </c>
    </row>
    <row r="119" spans="3:10" x14ac:dyDescent="0.2">
      <c r="C119" s="1" t="s">
        <v>0</v>
      </c>
      <c r="D119" s="2">
        <v>156</v>
      </c>
      <c r="E119" s="3" t="s">
        <v>1</v>
      </c>
      <c r="F119" s="2">
        <v>-77.8</v>
      </c>
      <c r="G119" s="1">
        <v>3</v>
      </c>
      <c r="H119" s="1">
        <v>1</v>
      </c>
    </row>
    <row r="120" spans="3:10" x14ac:dyDescent="0.2">
      <c r="C120" s="1" t="s">
        <v>0</v>
      </c>
      <c r="D120" s="2">
        <v>156</v>
      </c>
      <c r="E120" s="3" t="s">
        <v>1</v>
      </c>
      <c r="F120" s="2">
        <v>-81</v>
      </c>
      <c r="G120" s="1">
        <v>3</v>
      </c>
      <c r="H120" s="1" t="s">
        <v>28</v>
      </c>
    </row>
    <row r="121" spans="3:10" x14ac:dyDescent="0.2">
      <c r="C121" s="1" t="s">
        <v>0</v>
      </c>
      <c r="D121" s="2">
        <v>156</v>
      </c>
      <c r="E121" s="3" t="s">
        <v>1</v>
      </c>
      <c r="F121" s="2">
        <v>-84.2</v>
      </c>
      <c r="G121" s="1">
        <v>3</v>
      </c>
      <c r="H121" s="1">
        <v>3</v>
      </c>
    </row>
    <row r="122" spans="3:10" x14ac:dyDescent="0.2">
      <c r="D122" s="2"/>
      <c r="E122" s="3"/>
      <c r="F122" s="2"/>
      <c r="G122" s="1"/>
      <c r="H122" s="1"/>
    </row>
    <row r="123" spans="3:10" x14ac:dyDescent="0.2">
      <c r="D123" s="3" t="s">
        <v>3</v>
      </c>
      <c r="E123" s="3" t="s">
        <v>20</v>
      </c>
      <c r="F123" s="2">
        <v>1.3</v>
      </c>
      <c r="G123" s="1"/>
      <c r="H123" s="1" t="s">
        <v>21</v>
      </c>
    </row>
    <row r="124" spans="3:10" x14ac:dyDescent="0.2">
      <c r="D124" s="3"/>
      <c r="E124" s="3"/>
      <c r="F124" s="2"/>
      <c r="G124" s="1" t="s">
        <v>22</v>
      </c>
      <c r="H124" s="1" t="s">
        <v>24</v>
      </c>
    </row>
    <row r="125" spans="3:10" x14ac:dyDescent="0.2">
      <c r="C125" s="1" t="s">
        <v>0</v>
      </c>
      <c r="D125" s="2">
        <v>131.5</v>
      </c>
      <c r="E125" s="3" t="s">
        <v>1</v>
      </c>
      <c r="F125" s="2">
        <v>-86.7</v>
      </c>
      <c r="G125" s="1">
        <v>5</v>
      </c>
      <c r="H125" s="1" t="s">
        <v>25</v>
      </c>
      <c r="J125" s="1">
        <f>+(D125+D126)/2</f>
        <v>134.5</v>
      </c>
    </row>
    <row r="126" spans="3:10" x14ac:dyDescent="0.2">
      <c r="C126" s="1" t="s">
        <v>0</v>
      </c>
      <c r="D126" s="2">
        <v>137.5</v>
      </c>
      <c r="E126" s="3" t="s">
        <v>1</v>
      </c>
      <c r="F126" s="2">
        <v>-75.3</v>
      </c>
      <c r="G126" s="1">
        <v>5</v>
      </c>
      <c r="H126" s="1" t="s">
        <v>26</v>
      </c>
    </row>
    <row r="127" spans="3:10" x14ac:dyDescent="0.2">
      <c r="C127" s="1" t="s">
        <v>0</v>
      </c>
      <c r="D127" s="2">
        <v>161.5</v>
      </c>
      <c r="E127" s="3" t="s">
        <v>1</v>
      </c>
      <c r="F127" s="2">
        <v>-86.7</v>
      </c>
      <c r="G127" s="1">
        <v>2</v>
      </c>
      <c r="H127" s="1" t="s">
        <v>25</v>
      </c>
      <c r="J127" s="1">
        <f>+(D127+D128)/2</f>
        <v>164.5</v>
      </c>
    </row>
    <row r="128" spans="3:10" x14ac:dyDescent="0.2">
      <c r="C128" s="1" t="s">
        <v>0</v>
      </c>
      <c r="D128" s="2">
        <v>167.5</v>
      </c>
      <c r="E128" s="3" t="s">
        <v>1</v>
      </c>
      <c r="F128" s="2">
        <v>-75.3</v>
      </c>
      <c r="G128" s="1">
        <v>2</v>
      </c>
      <c r="H128" s="1" t="s">
        <v>26</v>
      </c>
    </row>
    <row r="129" spans="2:17" x14ac:dyDescent="0.2">
      <c r="C129" s="1" t="s">
        <v>0</v>
      </c>
      <c r="D129" s="2">
        <v>141.5</v>
      </c>
      <c r="E129" s="3" t="s">
        <v>1</v>
      </c>
      <c r="F129" s="2">
        <v>-86.7</v>
      </c>
      <c r="G129" s="1">
        <v>4</v>
      </c>
      <c r="H129" s="1" t="s">
        <v>25</v>
      </c>
      <c r="J129" s="1">
        <f>+(D129+D130)/2</f>
        <v>144.5</v>
      </c>
    </row>
    <row r="130" spans="2:17" x14ac:dyDescent="0.2">
      <c r="C130" s="1" t="s">
        <v>0</v>
      </c>
      <c r="D130" s="2">
        <v>147.5</v>
      </c>
      <c r="E130" s="3" t="s">
        <v>1</v>
      </c>
      <c r="F130" s="2">
        <v>-75.3</v>
      </c>
      <c r="G130" s="1">
        <v>4</v>
      </c>
      <c r="H130" s="1" t="s">
        <v>26</v>
      </c>
    </row>
    <row r="131" spans="2:17" x14ac:dyDescent="0.2">
      <c r="C131" s="1" t="s">
        <v>0</v>
      </c>
      <c r="D131" s="2">
        <v>171.5</v>
      </c>
      <c r="E131" s="3" t="s">
        <v>1</v>
      </c>
      <c r="F131" s="2">
        <v>-86.7</v>
      </c>
      <c r="G131" s="1">
        <v>1</v>
      </c>
      <c r="H131" s="1" t="s">
        <v>25</v>
      </c>
      <c r="J131" s="1">
        <f>+(D131+D132)/2</f>
        <v>174.5</v>
      </c>
    </row>
    <row r="132" spans="2:17" x14ac:dyDescent="0.2">
      <c r="C132" s="1" t="s">
        <v>0</v>
      </c>
      <c r="D132" s="2">
        <v>177.5</v>
      </c>
      <c r="E132" s="3" t="s">
        <v>1</v>
      </c>
      <c r="F132" s="2">
        <v>-75.3</v>
      </c>
      <c r="G132" s="1">
        <v>1</v>
      </c>
      <c r="H132" s="1" t="s">
        <v>26</v>
      </c>
    </row>
    <row r="133" spans="2:17" x14ac:dyDescent="0.2">
      <c r="C133" s="1" t="s">
        <v>0</v>
      </c>
      <c r="D133" s="2">
        <v>121.5</v>
      </c>
      <c r="E133" s="3" t="s">
        <v>1</v>
      </c>
      <c r="F133" s="2">
        <v>-86.7</v>
      </c>
      <c r="G133" s="1">
        <v>6</v>
      </c>
      <c r="H133" s="1" t="s">
        <v>25</v>
      </c>
      <c r="J133" s="1">
        <f>+(D133+D134)/2</f>
        <v>124.5</v>
      </c>
    </row>
    <row r="134" spans="2:17" x14ac:dyDescent="0.2">
      <c r="C134" s="1" t="s">
        <v>0</v>
      </c>
      <c r="D134" s="2">
        <v>127.5</v>
      </c>
      <c r="E134" s="3" t="s">
        <v>1</v>
      </c>
      <c r="F134" s="2">
        <v>-75.3</v>
      </c>
      <c r="G134" s="1">
        <v>6</v>
      </c>
      <c r="H134" s="1" t="s">
        <v>26</v>
      </c>
    </row>
    <row r="135" spans="2:17" x14ac:dyDescent="0.2">
      <c r="C135" s="1" t="s">
        <v>0</v>
      </c>
      <c r="D135" s="2">
        <v>151.5</v>
      </c>
      <c r="E135" s="3" t="s">
        <v>1</v>
      </c>
      <c r="F135" s="2">
        <v>-86.7</v>
      </c>
      <c r="G135" s="1">
        <v>3</v>
      </c>
      <c r="H135" s="1" t="s">
        <v>25</v>
      </c>
      <c r="J135" s="1">
        <f>+(D135+D136)/2</f>
        <v>154.5</v>
      </c>
    </row>
    <row r="136" spans="2:17" x14ac:dyDescent="0.2">
      <c r="C136" s="1" t="s">
        <v>0</v>
      </c>
      <c r="D136" s="2">
        <v>157.5</v>
      </c>
      <c r="E136" s="3" t="s">
        <v>1</v>
      </c>
      <c r="F136" s="2">
        <v>-75.3</v>
      </c>
      <c r="G136" s="1">
        <v>3</v>
      </c>
      <c r="H136" s="1" t="s">
        <v>26</v>
      </c>
    </row>
    <row r="137" spans="2:17" x14ac:dyDescent="0.2">
      <c r="D137" s="2"/>
      <c r="E137" s="3"/>
      <c r="F137" s="2"/>
    </row>
    <row r="138" spans="2:17" x14ac:dyDescent="0.2">
      <c r="D138" s="2" t="s">
        <v>4</v>
      </c>
      <c r="E138" s="3"/>
      <c r="F138" s="2"/>
    </row>
    <row r="139" spans="2:17" x14ac:dyDescent="0.2">
      <c r="D139" s="2" t="s">
        <v>5</v>
      </c>
      <c r="E139" s="3"/>
      <c r="F139" s="2"/>
      <c r="O139" t="s">
        <v>114</v>
      </c>
    </row>
    <row r="140" spans="2:17" x14ac:dyDescent="0.2">
      <c r="O140" t="s">
        <v>30</v>
      </c>
    </row>
    <row r="141" spans="2:17" x14ac:dyDescent="0.2">
      <c r="B141" t="s">
        <v>106</v>
      </c>
    </row>
    <row r="142" spans="2:17" x14ac:dyDescent="0.2">
      <c r="D142" s="1" t="s">
        <v>54</v>
      </c>
      <c r="F142" s="1" t="s">
        <v>54</v>
      </c>
      <c r="G142" s="1"/>
      <c r="Q142" t="s">
        <v>70</v>
      </c>
    </row>
    <row r="143" spans="2:17" x14ac:dyDescent="0.2">
      <c r="B143" s="4"/>
      <c r="C143" s="1" t="s">
        <v>0</v>
      </c>
      <c r="D143" s="2">
        <v>110</v>
      </c>
      <c r="E143" s="1" t="s">
        <v>1</v>
      </c>
      <c r="F143" s="2">
        <v>-70</v>
      </c>
      <c r="H143" t="s">
        <v>35</v>
      </c>
      <c r="N143" t="s">
        <v>59</v>
      </c>
      <c r="Q143" s="1" t="s">
        <v>107</v>
      </c>
    </row>
    <row r="144" spans="2:17" x14ac:dyDescent="0.2">
      <c r="B144" s="4"/>
      <c r="C144" s="1" t="s">
        <v>0</v>
      </c>
      <c r="D144" s="2">
        <v>110</v>
      </c>
      <c r="E144" s="1" t="s">
        <v>1</v>
      </c>
      <c r="F144" s="2">
        <v>-92</v>
      </c>
      <c r="H144" t="s">
        <v>36</v>
      </c>
      <c r="N144" t="s">
        <v>58</v>
      </c>
    </row>
    <row r="145" spans="2:21" x14ac:dyDescent="0.2">
      <c r="B145" s="4"/>
      <c r="C145" s="1" t="s">
        <v>0</v>
      </c>
      <c r="D145" s="2">
        <v>190</v>
      </c>
      <c r="E145" s="1" t="s">
        <v>1</v>
      </c>
      <c r="F145" s="2">
        <v>-70</v>
      </c>
      <c r="H145" t="s">
        <v>37</v>
      </c>
    </row>
    <row r="146" spans="2:21" x14ac:dyDescent="0.2">
      <c r="B146" s="4"/>
      <c r="C146" s="1" t="s">
        <v>0</v>
      </c>
      <c r="D146" s="2">
        <v>190</v>
      </c>
      <c r="E146" s="1" t="s">
        <v>1</v>
      </c>
      <c r="F146" s="2">
        <v>-92</v>
      </c>
      <c r="H146" t="s">
        <v>57</v>
      </c>
    </row>
    <row r="147" spans="2:21" x14ac:dyDescent="0.2">
      <c r="B147" s="4"/>
      <c r="D147" s="2"/>
      <c r="F147" s="2"/>
    </row>
    <row r="148" spans="2:21" x14ac:dyDescent="0.2">
      <c r="B148" s="4"/>
      <c r="C148" s="1" t="s">
        <v>0</v>
      </c>
      <c r="D148" s="2">
        <v>115</v>
      </c>
      <c r="E148" s="1" t="s">
        <v>1</v>
      </c>
      <c r="F148" s="3" t="s">
        <v>47</v>
      </c>
      <c r="H148" t="s">
        <v>40</v>
      </c>
    </row>
    <row r="149" spans="2:21" x14ac:dyDescent="0.2">
      <c r="B149" s="4"/>
      <c r="C149" s="1" t="s">
        <v>0</v>
      </c>
      <c r="D149" s="2">
        <v>185</v>
      </c>
      <c r="E149" s="1" t="s">
        <v>1</v>
      </c>
      <c r="F149" s="3" t="s">
        <v>47</v>
      </c>
      <c r="H149" t="s">
        <v>39</v>
      </c>
      <c r="T149" t="s">
        <v>105</v>
      </c>
      <c r="U149" t="s">
        <v>38</v>
      </c>
    </row>
    <row r="150" spans="2:21" x14ac:dyDescent="0.2">
      <c r="B150" s="4"/>
      <c r="D150" s="2"/>
      <c r="F150" s="2"/>
      <c r="T150" s="4" t="s">
        <v>56</v>
      </c>
    </row>
    <row r="151" spans="2:21" x14ac:dyDescent="0.2">
      <c r="B151" s="4"/>
      <c r="C151" s="1" t="s">
        <v>0</v>
      </c>
      <c r="D151" s="2">
        <f>+J133</f>
        <v>124.5</v>
      </c>
      <c r="E151" s="1" t="s">
        <v>1</v>
      </c>
      <c r="F151" s="3" t="s">
        <v>47</v>
      </c>
      <c r="H151" t="s">
        <v>46</v>
      </c>
      <c r="P151" t="s">
        <v>34</v>
      </c>
      <c r="S151" t="s">
        <v>33</v>
      </c>
    </row>
    <row r="152" spans="2:21" x14ac:dyDescent="0.2">
      <c r="B152" s="4"/>
      <c r="C152" s="1" t="s">
        <v>0</v>
      </c>
      <c r="D152" s="2">
        <f>+J125</f>
        <v>134.5</v>
      </c>
      <c r="E152" s="1" t="s">
        <v>1</v>
      </c>
      <c r="F152" s="3" t="s">
        <v>47</v>
      </c>
      <c r="H152" t="s">
        <v>45</v>
      </c>
      <c r="N152" s="4" t="s">
        <v>84</v>
      </c>
      <c r="U152" t="s">
        <v>76</v>
      </c>
    </row>
    <row r="153" spans="2:21" x14ac:dyDescent="0.2">
      <c r="B153" s="4"/>
      <c r="C153" s="1" t="s">
        <v>0</v>
      </c>
      <c r="D153" s="2">
        <f>+J129</f>
        <v>144.5</v>
      </c>
      <c r="E153" s="1" t="s">
        <v>1</v>
      </c>
      <c r="F153" s="3" t="s">
        <v>47</v>
      </c>
      <c r="H153" t="s">
        <v>44</v>
      </c>
    </row>
    <row r="154" spans="2:21" x14ac:dyDescent="0.2">
      <c r="C154" s="1" t="s">
        <v>0</v>
      </c>
      <c r="D154" s="2">
        <f>+J135</f>
        <v>154.5</v>
      </c>
      <c r="E154" s="1" t="s">
        <v>1</v>
      </c>
      <c r="F154" s="3" t="s">
        <v>47</v>
      </c>
      <c r="H154" t="s">
        <v>43</v>
      </c>
      <c r="U154" t="s">
        <v>31</v>
      </c>
    </row>
    <row r="155" spans="2:21" x14ac:dyDescent="0.2">
      <c r="C155" s="1" t="s">
        <v>0</v>
      </c>
      <c r="D155" s="2">
        <f>+J127</f>
        <v>164.5</v>
      </c>
      <c r="E155" s="1" t="s">
        <v>1</v>
      </c>
      <c r="F155" s="3" t="s">
        <v>47</v>
      </c>
      <c r="H155" t="s">
        <v>42</v>
      </c>
    </row>
    <row r="156" spans="2:21" x14ac:dyDescent="0.2">
      <c r="C156" s="1" t="s">
        <v>0</v>
      </c>
      <c r="D156" s="2">
        <f>+J131</f>
        <v>174.5</v>
      </c>
      <c r="E156" s="1" t="s">
        <v>1</v>
      </c>
      <c r="F156" s="3" t="s">
        <v>47</v>
      </c>
      <c r="H156" t="s">
        <v>41</v>
      </c>
    </row>
    <row r="157" spans="2:21" x14ac:dyDescent="0.2">
      <c r="D157" s="2"/>
      <c r="F157" s="2"/>
    </row>
    <row r="158" spans="2:21" x14ac:dyDescent="0.2">
      <c r="D158" s="2"/>
      <c r="F158" s="2"/>
      <c r="U158" t="s">
        <v>32</v>
      </c>
    </row>
    <row r="159" spans="2:21" x14ac:dyDescent="0.2">
      <c r="B159" t="s">
        <v>48</v>
      </c>
      <c r="D159" s="2"/>
      <c r="F159" s="2"/>
    </row>
    <row r="160" spans="2:21" x14ac:dyDescent="0.2">
      <c r="D160" s="2"/>
      <c r="F160" s="1" t="s">
        <v>54</v>
      </c>
    </row>
    <row r="161" spans="2:21" x14ac:dyDescent="0.2">
      <c r="D161" s="2" t="s">
        <v>55</v>
      </c>
      <c r="E161" s="1" t="s">
        <v>49</v>
      </c>
      <c r="F161" s="2">
        <v>0</v>
      </c>
      <c r="H161" t="s">
        <v>50</v>
      </c>
      <c r="N161" s="4" t="s">
        <v>75</v>
      </c>
      <c r="U161" t="s">
        <v>85</v>
      </c>
    </row>
    <row r="162" spans="2:21" x14ac:dyDescent="0.2">
      <c r="D162" s="2" t="s">
        <v>55</v>
      </c>
      <c r="E162" s="1" t="s">
        <v>49</v>
      </c>
      <c r="F162" s="2">
        <v>-1.6</v>
      </c>
      <c r="H162" t="s">
        <v>51</v>
      </c>
      <c r="O162" s="4" t="s">
        <v>52</v>
      </c>
      <c r="P162" t="s">
        <v>71</v>
      </c>
    </row>
    <row r="163" spans="2:21" x14ac:dyDescent="0.2">
      <c r="D163" s="2"/>
      <c r="F163" s="2"/>
      <c r="P163" t="s">
        <v>72</v>
      </c>
    </row>
    <row r="164" spans="2:21" x14ac:dyDescent="0.2">
      <c r="D164" s="2" t="s">
        <v>55</v>
      </c>
      <c r="E164" s="1" t="s">
        <v>49</v>
      </c>
      <c r="F164" s="2">
        <f>1.27/2</f>
        <v>0.63500000000000001</v>
      </c>
      <c r="H164" t="s">
        <v>78</v>
      </c>
      <c r="P164" t="s">
        <v>53</v>
      </c>
    </row>
    <row r="165" spans="2:21" x14ac:dyDescent="0.2">
      <c r="D165" s="2" t="s">
        <v>55</v>
      </c>
      <c r="E165" s="1" t="s">
        <v>49</v>
      </c>
      <c r="F165" s="2">
        <f>+F164+(6.35/2)</f>
        <v>3.8099999999999996</v>
      </c>
      <c r="H165" t="s">
        <v>79</v>
      </c>
      <c r="P165" t="s">
        <v>73</v>
      </c>
    </row>
    <row r="166" spans="2:21" x14ac:dyDescent="0.2">
      <c r="P166" s="4" t="s">
        <v>68</v>
      </c>
      <c r="Q166">
        <f>13/64</f>
        <v>0.203125</v>
      </c>
      <c r="R166" t="s">
        <v>74</v>
      </c>
      <c r="S166">
        <v>5.1593749999999998</v>
      </c>
      <c r="T166" t="s">
        <v>54</v>
      </c>
    </row>
    <row r="167" spans="2:21" x14ac:dyDescent="0.2">
      <c r="D167" s="2" t="s">
        <v>55</v>
      </c>
      <c r="E167" s="1" t="s">
        <v>49</v>
      </c>
      <c r="F167" s="2">
        <f>-5.5+F162</f>
        <v>-7.1</v>
      </c>
      <c r="H167" t="s">
        <v>77</v>
      </c>
      <c r="P167" s="4" t="s">
        <v>69</v>
      </c>
      <c r="Q167">
        <f>9/32</f>
        <v>0.28125</v>
      </c>
      <c r="R167" t="s">
        <v>74</v>
      </c>
      <c r="S167">
        <v>7.1437499999999998</v>
      </c>
      <c r="T167" t="s">
        <v>54</v>
      </c>
    </row>
    <row r="168" spans="2:21" x14ac:dyDescent="0.2">
      <c r="D168" s="2" t="s">
        <v>55</v>
      </c>
      <c r="E168" s="1" t="s">
        <v>49</v>
      </c>
      <c r="F168" s="2">
        <f>+(F162-9.6)</f>
        <v>-11.2</v>
      </c>
      <c r="H168" t="s">
        <v>81</v>
      </c>
    </row>
    <row r="169" spans="2:21" x14ac:dyDescent="0.2">
      <c r="O169" s="1" t="s">
        <v>111</v>
      </c>
      <c r="P169" t="s">
        <v>110</v>
      </c>
    </row>
    <row r="170" spans="2:21" x14ac:dyDescent="0.2">
      <c r="D170" s="2" t="s">
        <v>55</v>
      </c>
      <c r="E170" s="1" t="s">
        <v>49</v>
      </c>
      <c r="F170" s="2">
        <f>+F165+F168</f>
        <v>-7.39</v>
      </c>
      <c r="H170" t="s">
        <v>80</v>
      </c>
      <c r="O170" s="1"/>
    </row>
    <row r="171" spans="2:21" x14ac:dyDescent="0.2">
      <c r="D171" s="2" t="s">
        <v>55</v>
      </c>
      <c r="E171" s="1" t="s">
        <v>49</v>
      </c>
      <c r="F171">
        <f>+F170/2</f>
        <v>-3.6949999999999998</v>
      </c>
      <c r="H171" t="s">
        <v>82</v>
      </c>
      <c r="O171" s="1" t="s">
        <v>84</v>
      </c>
      <c r="P171" s="2">
        <v>38.5</v>
      </c>
      <c r="R171" t="s">
        <v>91</v>
      </c>
    </row>
    <row r="172" spans="2:21" x14ac:dyDescent="0.2">
      <c r="O172" s="1"/>
      <c r="P172" s="2">
        <v>33.5</v>
      </c>
      <c r="R172" t="s">
        <v>86</v>
      </c>
    </row>
    <row r="173" spans="2:21" x14ac:dyDescent="0.2">
      <c r="D173" s="2" t="s">
        <v>55</v>
      </c>
      <c r="E173" s="1" t="s">
        <v>49</v>
      </c>
      <c r="F173" s="8">
        <f>+F171</f>
        <v>-3.6949999999999998</v>
      </c>
      <c r="H173" t="s">
        <v>67</v>
      </c>
      <c r="O173" s="1"/>
      <c r="P173" s="2">
        <v>22.945</v>
      </c>
      <c r="R173" t="s">
        <v>87</v>
      </c>
    </row>
    <row r="174" spans="2:21" x14ac:dyDescent="0.2">
      <c r="D174" s="2"/>
      <c r="F174" s="2"/>
      <c r="O174" s="1" t="s">
        <v>104</v>
      </c>
      <c r="P174" s="2">
        <v>19.25</v>
      </c>
      <c r="R174" t="s">
        <v>92</v>
      </c>
    </row>
    <row r="175" spans="2:21" x14ac:dyDescent="0.2">
      <c r="B175" t="s">
        <v>83</v>
      </c>
      <c r="O175" s="1"/>
      <c r="P175" s="2">
        <v>15.845000000000001</v>
      </c>
      <c r="R175" t="s">
        <v>88</v>
      </c>
    </row>
    <row r="176" spans="2:21" x14ac:dyDescent="0.2">
      <c r="O176" s="1"/>
      <c r="P176" s="2">
        <v>5</v>
      </c>
      <c r="R176" t="s">
        <v>89</v>
      </c>
    </row>
    <row r="177" spans="3:18" x14ac:dyDescent="0.2">
      <c r="C177" s="1" t="s">
        <v>18</v>
      </c>
      <c r="D177" s="2">
        <v>82.8</v>
      </c>
      <c r="E177" s="1" t="s">
        <v>49</v>
      </c>
      <c r="F177" s="2">
        <v>28.5</v>
      </c>
      <c r="H177" t="s">
        <v>65</v>
      </c>
      <c r="O177" s="1" t="s">
        <v>75</v>
      </c>
      <c r="P177" s="2">
        <v>0</v>
      </c>
      <c r="R177" t="s">
        <v>90</v>
      </c>
    </row>
    <row r="178" spans="3:18" x14ac:dyDescent="0.2">
      <c r="C178" s="1" t="s">
        <v>18</v>
      </c>
      <c r="D178" s="2">
        <v>92.6</v>
      </c>
      <c r="E178" s="1" t="s">
        <v>49</v>
      </c>
      <c r="F178" s="2">
        <v>38.5</v>
      </c>
      <c r="H178" t="s">
        <v>66</v>
      </c>
      <c r="O178" s="1"/>
      <c r="P178" s="2"/>
    </row>
    <row r="179" spans="3:18" x14ac:dyDescent="0.2">
      <c r="D179" s="2"/>
      <c r="F179" s="2"/>
      <c r="O179" s="1"/>
      <c r="P179" s="2"/>
    </row>
    <row r="180" spans="3:18" x14ac:dyDescent="0.2">
      <c r="C180" s="1" t="s">
        <v>18</v>
      </c>
      <c r="D180" s="2">
        <f>+D178/2</f>
        <v>46.3</v>
      </c>
      <c r="E180" s="1" t="s">
        <v>49</v>
      </c>
      <c r="F180" s="2">
        <f>+F178/2</f>
        <v>19.25</v>
      </c>
      <c r="H180" t="s">
        <v>64</v>
      </c>
      <c r="O180" s="1" t="s">
        <v>111</v>
      </c>
      <c r="P180" t="s">
        <v>112</v>
      </c>
    </row>
    <row r="181" spans="3:18" x14ac:dyDescent="0.2">
      <c r="F181" s="2"/>
      <c r="O181" s="1" t="s">
        <v>75</v>
      </c>
      <c r="P181" s="2">
        <v>5</v>
      </c>
      <c r="R181" t="s">
        <v>93</v>
      </c>
    </row>
    <row r="182" spans="3:18" x14ac:dyDescent="0.2">
      <c r="C182" s="1" t="s">
        <v>18</v>
      </c>
      <c r="D182" s="2">
        <v>0</v>
      </c>
      <c r="E182" s="1" t="s">
        <v>49</v>
      </c>
      <c r="F182" s="2">
        <v>28.5</v>
      </c>
      <c r="H182" t="s">
        <v>109</v>
      </c>
      <c r="O182" s="1"/>
      <c r="P182" s="2">
        <v>6.3</v>
      </c>
      <c r="R182" t="s">
        <v>94</v>
      </c>
    </row>
    <row r="183" spans="3:18" x14ac:dyDescent="0.2">
      <c r="C183" s="1" t="s">
        <v>18</v>
      </c>
      <c r="D183" s="2">
        <v>82.6</v>
      </c>
      <c r="E183" s="1" t="s">
        <v>49</v>
      </c>
      <c r="F183" s="2">
        <v>0</v>
      </c>
      <c r="H183" t="s">
        <v>108</v>
      </c>
      <c r="O183" s="1"/>
      <c r="P183" s="2">
        <v>11.3</v>
      </c>
      <c r="R183" t="s">
        <v>115</v>
      </c>
    </row>
    <row r="184" spans="3:18" x14ac:dyDescent="0.2">
      <c r="F184" s="2"/>
      <c r="O184" s="1"/>
      <c r="P184" s="2">
        <v>21.8</v>
      </c>
      <c r="R184" t="s">
        <v>95</v>
      </c>
    </row>
    <row r="185" spans="3:18" x14ac:dyDescent="0.2">
      <c r="F185" s="2"/>
      <c r="O185" s="1"/>
      <c r="P185" s="2">
        <v>31.8</v>
      </c>
      <c r="R185" t="s">
        <v>96</v>
      </c>
    </row>
    <row r="186" spans="3:18" x14ac:dyDescent="0.2">
      <c r="F186" s="2"/>
      <c r="O186" s="1"/>
      <c r="P186" s="2">
        <v>41.8</v>
      </c>
      <c r="R186" t="s">
        <v>97</v>
      </c>
    </row>
    <row r="187" spans="3:18" x14ac:dyDescent="0.2">
      <c r="F187" s="2"/>
      <c r="O187" s="1" t="s">
        <v>113</v>
      </c>
      <c r="P187" s="2">
        <v>46.3</v>
      </c>
      <c r="R187" t="s">
        <v>103</v>
      </c>
    </row>
    <row r="188" spans="3:18" x14ac:dyDescent="0.2">
      <c r="F188" s="2"/>
      <c r="O188" s="1"/>
      <c r="P188" s="2">
        <v>51.8</v>
      </c>
      <c r="R188" t="s">
        <v>98</v>
      </c>
    </row>
    <row r="189" spans="3:18" x14ac:dyDescent="0.2">
      <c r="F189" s="2"/>
      <c r="O189" s="1"/>
      <c r="P189" s="2">
        <v>61.8</v>
      </c>
      <c r="R189" t="s">
        <v>99</v>
      </c>
    </row>
    <row r="190" spans="3:18" x14ac:dyDescent="0.2">
      <c r="F190" s="2"/>
      <c r="O190" s="1"/>
      <c r="P190" s="2">
        <v>71.8</v>
      </c>
      <c r="R190" t="s">
        <v>100</v>
      </c>
    </row>
    <row r="191" spans="3:18" x14ac:dyDescent="0.2">
      <c r="F191" s="2"/>
      <c r="O191" s="1"/>
      <c r="P191" s="2">
        <v>81.3</v>
      </c>
      <c r="R191" t="s">
        <v>116</v>
      </c>
    </row>
    <row r="192" spans="3:18" x14ac:dyDescent="0.2">
      <c r="F192" s="2"/>
      <c r="O192" s="1"/>
      <c r="P192" s="2">
        <v>87.6</v>
      </c>
      <c r="R192" t="s">
        <v>101</v>
      </c>
    </row>
    <row r="193" spans="6:18" x14ac:dyDescent="0.2">
      <c r="F193" s="2"/>
      <c r="O193" s="1" t="s">
        <v>85</v>
      </c>
      <c r="P193" s="2">
        <v>92.6</v>
      </c>
      <c r="R193" t="s">
        <v>102</v>
      </c>
    </row>
    <row r="199" spans="6:18" x14ac:dyDescent="0.2">
      <c r="N199" s="1"/>
      <c r="O199" s="2"/>
    </row>
    <row r="200" spans="6:18" x14ac:dyDescent="0.2">
      <c r="N200" s="1"/>
      <c r="O200" s="2"/>
    </row>
    <row r="201" spans="6:18" x14ac:dyDescent="0.2">
      <c r="N201" s="1"/>
      <c r="O201" s="2"/>
    </row>
  </sheetData>
  <printOptions horizontalCentered="1" verticalCentered="1"/>
  <pageMargins left="0.5" right="0.5" top="0.6" bottom="0.51" header="0.3" footer="0.3"/>
  <pageSetup scale="6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drill pos</vt:lpstr>
      <vt:lpstr>'drill pos'!Print_Area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</dc:creator>
  <cp:lastModifiedBy>Dick</cp:lastModifiedBy>
  <cp:lastPrinted>2021-09-27T21:11:23Z</cp:lastPrinted>
  <dcterms:created xsi:type="dcterms:W3CDTF">2021-09-25T20:58:38Z</dcterms:created>
  <dcterms:modified xsi:type="dcterms:W3CDTF">2021-09-27T23:19:20Z</dcterms:modified>
</cp:coreProperties>
</file>